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1340" windowHeight="6795"/>
  </bookViews>
  <sheets>
    <sheet name="Sheet2" sheetId="2" r:id="rId1"/>
  </sheets>
  <definedNames>
    <definedName name="_xlnm.Print_Area" localSheetId="0">Sheet2!$A$1:$H$43</definedName>
  </definedNames>
  <calcPr calcId="145621"/>
</workbook>
</file>

<file path=xl/calcChain.xml><?xml version="1.0" encoding="utf-8"?>
<calcChain xmlns="http://schemas.openxmlformats.org/spreadsheetml/2006/main">
  <c r="F27" i="2" l="1"/>
  <c r="H27" i="2" s="1"/>
  <c r="H24" i="2"/>
  <c r="F25" i="2"/>
  <c r="H25" i="2" s="1"/>
  <c r="F26" i="2"/>
  <c r="H26" i="2" s="1"/>
  <c r="F28" i="2"/>
  <c r="H28" i="2" s="1"/>
  <c r="F29" i="2"/>
  <c r="H29" i="2" s="1"/>
  <c r="F30" i="2"/>
  <c r="H30" i="2" s="1"/>
  <c r="F31" i="2"/>
  <c r="H31" i="2" s="1"/>
  <c r="H34" i="2"/>
  <c r="H33" i="2" l="1"/>
  <c r="H35" i="2" s="1"/>
  <c r="H36" i="2" l="1"/>
  <c r="H39" i="2" s="1"/>
</calcChain>
</file>

<file path=xl/sharedStrings.xml><?xml version="1.0" encoding="utf-8"?>
<sst xmlns="http://schemas.openxmlformats.org/spreadsheetml/2006/main" count="85" uniqueCount="62">
  <si>
    <t>NAME:</t>
  </si>
  <si>
    <t>CITY:</t>
  </si>
  <si>
    <t>CONSTRUCTION TYPE:</t>
  </si>
  <si>
    <t>x</t>
  </si>
  <si>
    <t xml:space="preserve"> =</t>
  </si>
  <si>
    <t>PROPERTY ADDRESS:</t>
  </si>
  <si>
    <t>BUILDING CALCULATIONS:</t>
  </si>
  <si>
    <t>Dwelling Replacement Cost Estimator</t>
  </si>
  <si>
    <t>Frame</t>
  </si>
  <si>
    <t>BUILDING QUALITY CLASS</t>
  </si>
  <si>
    <t>This dwelling replacement cost estimate is to be used as a guide in determining the approximate</t>
  </si>
  <si>
    <t>Masonry</t>
  </si>
  <si>
    <t>replacement value of a dwelling. It is not the equivalent of a certified appraisal nor is it binding</t>
  </si>
  <si>
    <t>on the company, insured or agent.</t>
  </si>
  <si>
    <t>over $350</t>
  </si>
  <si>
    <t>(85% of first floor cost)</t>
  </si>
  <si>
    <t>(65% of first floor cost)</t>
  </si>
  <si>
    <t>(33% of first floor cost)</t>
  </si>
  <si>
    <t>First Floor</t>
  </si>
  <si>
    <t>Second Floor</t>
  </si>
  <si>
    <t>Basement - Finished</t>
  </si>
  <si>
    <t>Basement - Unfinished</t>
  </si>
  <si>
    <t>Garage</t>
  </si>
  <si>
    <t>Carport</t>
  </si>
  <si>
    <t>(50% of first floor cost)</t>
  </si>
  <si>
    <t>Lanai/Patio - Enclosed</t>
  </si>
  <si>
    <t>Lanai/Patio - Open</t>
  </si>
  <si>
    <t>Square Foot Area</t>
  </si>
  <si>
    <t>Sq Ft Cost</t>
  </si>
  <si>
    <t>Total Cost</t>
  </si>
  <si>
    <t>Subtotal</t>
  </si>
  <si>
    <t>Additional Items</t>
  </si>
  <si>
    <t>Masonry Construction</t>
  </si>
  <si>
    <t>(6% of sub total)</t>
  </si>
  <si>
    <t>Debris removal</t>
  </si>
  <si>
    <t>(5% of sub total)</t>
  </si>
  <si>
    <t>Architect's Fee</t>
  </si>
  <si>
    <t>Location Multiplier</t>
  </si>
  <si>
    <t>Oahu</t>
  </si>
  <si>
    <t>Hawaii, Maui &amp; Kauai</t>
  </si>
  <si>
    <t>Hana, Lanai, Molokai</t>
  </si>
  <si>
    <t>Total Estimated Replacement Cost</t>
  </si>
  <si>
    <t>←</t>
  </si>
  <si>
    <r>
      <t>RLI</t>
    </r>
    <r>
      <rPr>
        <b/>
        <sz val="24"/>
        <rFont val="Times New Roman"/>
        <family val="1"/>
      </rPr>
      <t xml:space="preserve"> </t>
    </r>
    <r>
      <rPr>
        <b/>
        <sz val="24"/>
        <rFont val="Garamond"/>
        <family val="1"/>
      </rPr>
      <t>Insurance Company</t>
    </r>
  </si>
  <si>
    <t xml:space="preserve">     Average</t>
  </si>
  <si>
    <t xml:space="preserve">     Good</t>
  </si>
  <si>
    <t xml:space="preserve">     Above Average</t>
  </si>
  <si>
    <t xml:space="preserve">     Custom/Quality</t>
  </si>
  <si>
    <r>
      <t xml:space="preserve">     </t>
    </r>
    <r>
      <rPr>
        <i/>
        <sz val="10"/>
        <rFont val="Times New Roman"/>
        <family val="1"/>
      </rPr>
      <t>Simple design, average quality material and workmanship</t>
    </r>
  </si>
  <si>
    <r>
      <t xml:space="preserve">     </t>
    </r>
    <r>
      <rPr>
        <i/>
        <sz val="10"/>
        <rFont val="Times New Roman"/>
        <family val="1"/>
      </rPr>
      <t>Standard quality, good quality materials and workmanship, some custom features</t>
    </r>
  </si>
  <si>
    <r>
      <t xml:space="preserve">     </t>
    </r>
    <r>
      <rPr>
        <i/>
        <sz val="10"/>
        <rFont val="Times New Roman"/>
        <family val="1"/>
      </rPr>
      <t>Quality housing, custom features, above average quality materials and workmanship</t>
    </r>
  </si>
  <si>
    <r>
      <t xml:space="preserve">     </t>
    </r>
    <r>
      <rPr>
        <i/>
        <sz val="10"/>
        <rFont val="Times New Roman"/>
        <family val="1"/>
      </rPr>
      <t>Custom housing, excellent quality materials &amp; workmanship, one of a kind</t>
    </r>
  </si>
  <si>
    <t xml:space="preserve">Enter Multiplier </t>
  </si>
  <si>
    <t>(40% of first floor cost)</t>
  </si>
  <si>
    <t>$140 - $160</t>
  </si>
  <si>
    <t>$161 - $190</t>
  </si>
  <si>
    <t>$191 - $350</t>
  </si>
  <si>
    <t>RLI012511A</t>
  </si>
  <si>
    <t>=</t>
  </si>
  <si>
    <t>Ronald Libkuman</t>
  </si>
  <si>
    <t>3190 Diamond Head Road</t>
  </si>
  <si>
    <t>Honolulu, HI 96815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</si>
</sst>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32" x14ac:knownFonts="1">
    <font>
      <sz val="10"/>
      <name val="Arial"/>
    </font>
    <font>
      <b/>
      <sz val="22"/>
      <color indexed="21"/>
      <name val="Garamond"/>
      <family val="1"/>
    </font>
    <font>
      <sz val="12"/>
      <name val="Times New Roman"/>
      <family val="1"/>
    </font>
    <font>
      <sz val="14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sz val="10"/>
      <name val="Wingdings"/>
      <charset val="2"/>
    </font>
    <font>
      <u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u/>
      <sz val="10"/>
      <name val="Arial"/>
    </font>
    <font>
      <b/>
      <sz val="10"/>
      <name val="Arial"/>
      <family val="2"/>
    </font>
    <font>
      <b/>
      <i/>
      <sz val="10"/>
      <name val="Arial"/>
    </font>
    <font>
      <b/>
      <i/>
      <sz val="10"/>
      <name val="Times New Roman"/>
      <family val="1"/>
    </font>
    <font>
      <b/>
      <sz val="11"/>
      <name val="Arial"/>
      <family val="2"/>
    </font>
    <font>
      <i/>
      <sz val="9"/>
      <name val="Times New Roman"/>
      <family val="1"/>
    </font>
    <font>
      <b/>
      <sz val="10"/>
      <name val="Times New Roman"/>
      <family val="1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4"/>
      <color indexed="21"/>
      <name val="Garamond"/>
      <family val="1"/>
    </font>
    <font>
      <b/>
      <sz val="24"/>
      <name val="Times New Roman"/>
      <family val="1"/>
    </font>
    <font>
      <b/>
      <sz val="24"/>
      <name val="Garamond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sz val="11"/>
      <name val="Arial"/>
    </font>
    <font>
      <b/>
      <sz val="11"/>
      <name val="Arial"/>
    </font>
    <font>
      <b/>
      <u/>
      <sz val="9"/>
      <name val="Arial"/>
      <family val="2"/>
    </font>
    <font>
      <sz val="18"/>
      <name val="Times New Roman"/>
      <family val="1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16" fillId="0" borderId="0" xfId="0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Alignment="1" applyProtection="1">
      <alignment horizontal="left"/>
      <protection locked="0"/>
    </xf>
    <xf numFmtId="2" fontId="21" fillId="0" borderId="0" xfId="0" applyNumberFormat="1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20" fillId="0" borderId="0" xfId="0" applyFont="1" applyProtection="1">
      <protection locked="0"/>
    </xf>
    <xf numFmtId="6" fontId="14" fillId="0" borderId="0" xfId="0" applyNumberFormat="1" applyFont="1" applyBorder="1" applyAlignment="1" applyProtection="1">
      <protection locked="0"/>
    </xf>
    <xf numFmtId="0" fontId="15" fillId="0" borderId="1" xfId="0" applyFont="1" applyBorder="1" applyProtection="1">
      <protection locked="0"/>
    </xf>
    <xf numFmtId="6" fontId="9" fillId="0" borderId="1" xfId="0" applyNumberFormat="1" applyFont="1" applyBorder="1" applyAlignment="1" applyProtection="1">
      <protection locked="0"/>
    </xf>
    <xf numFmtId="6" fontId="14" fillId="0" borderId="4" xfId="0" applyNumberFormat="1" applyFont="1" applyBorder="1" applyAlignment="1" applyProtection="1">
      <protection locked="0"/>
    </xf>
    <xf numFmtId="0" fontId="0" fillId="0" borderId="4" xfId="0" applyBorder="1" applyProtection="1">
      <protection locked="0"/>
    </xf>
    <xf numFmtId="0" fontId="26" fillId="0" borderId="1" xfId="0" applyFont="1" applyBorder="1" applyProtection="1">
      <protection locked="0"/>
    </xf>
    <xf numFmtId="0" fontId="14" fillId="0" borderId="0" xfId="0" applyFont="1" applyBorder="1" applyAlignment="1" applyProtection="1">
      <alignment horizontal="right"/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2" fontId="11" fillId="0" borderId="0" xfId="0" applyNumberFormat="1" applyFont="1" applyAlignment="1" applyProtection="1">
      <alignment horizontal="left"/>
      <protection locked="0"/>
    </xf>
    <xf numFmtId="0" fontId="27" fillId="0" borderId="1" xfId="0" applyFont="1" applyBorder="1" applyProtection="1">
      <protection locked="0"/>
    </xf>
    <xf numFmtId="0" fontId="27" fillId="0" borderId="2" xfId="0" applyFont="1" applyBorder="1" applyProtection="1">
      <protection locked="0"/>
    </xf>
    <xf numFmtId="164" fontId="27" fillId="0" borderId="1" xfId="0" applyNumberFormat="1" applyFont="1" applyBorder="1" applyProtection="1">
      <protection locked="0"/>
    </xf>
    <xf numFmtId="164" fontId="27" fillId="0" borderId="1" xfId="0" applyNumberFormat="1" applyFont="1" applyBorder="1" applyProtection="1"/>
    <xf numFmtId="164" fontId="27" fillId="0" borderId="2" xfId="0" applyNumberFormat="1" applyFont="1" applyBorder="1" applyProtection="1"/>
    <xf numFmtId="164" fontId="27" fillId="0" borderId="0" xfId="0" applyNumberFormat="1" applyFont="1" applyProtection="1"/>
    <xf numFmtId="164" fontId="28" fillId="0" borderId="5" xfId="0" applyNumberFormat="1" applyFont="1" applyBorder="1" applyProtection="1"/>
    <xf numFmtId="0" fontId="30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164" fontId="18" fillId="0" borderId="0" xfId="0" applyNumberFormat="1" applyFont="1" applyAlignment="1" applyProtection="1">
      <alignment horizontal="right"/>
      <protection locked="0"/>
    </xf>
    <xf numFmtId="164" fontId="31" fillId="0" borderId="0" xfId="0" applyNumberFormat="1" applyFont="1" applyProtection="1">
      <protection locked="0"/>
    </xf>
    <xf numFmtId="164" fontId="11" fillId="0" borderId="0" xfId="0" applyNumberFormat="1" applyFont="1" applyProtection="1">
      <protection locked="0"/>
    </xf>
    <xf numFmtId="2" fontId="19" fillId="0" borderId="6" xfId="0" quotePrefix="1" applyNumberFormat="1" applyFont="1" applyBorder="1" applyAlignment="1" applyProtection="1">
      <alignment horizontal="right"/>
      <protection locked="0"/>
    </xf>
    <xf numFmtId="0" fontId="0" fillId="0" borderId="7" xfId="0" applyBorder="1" applyAlignme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D31" sqref="D31"/>
    </sheetView>
  </sheetViews>
  <sheetFormatPr defaultRowHeight="12.75" x14ac:dyDescent="0.2"/>
  <cols>
    <col min="1" max="1" width="22.7109375" style="2" customWidth="1"/>
    <col min="2" max="2" width="15.7109375" style="2" customWidth="1"/>
    <col min="3" max="3" width="3.28515625" style="2" customWidth="1"/>
    <col min="4" max="4" width="20" style="2" customWidth="1"/>
    <col min="5" max="5" width="3.140625" style="2" customWidth="1"/>
    <col min="6" max="6" width="10.5703125" style="2" customWidth="1"/>
    <col min="7" max="7" width="3.140625" style="2" customWidth="1"/>
    <col min="8" max="8" width="12.7109375" style="2" customWidth="1"/>
    <col min="9" max="10" width="3.28515625" style="2" customWidth="1"/>
    <col min="11" max="16384" width="9.140625" style="2"/>
  </cols>
  <sheetData>
    <row r="1" spans="1:7" ht="30.75" x14ac:dyDescent="0.45">
      <c r="A1" s="33" t="s">
        <v>43</v>
      </c>
      <c r="B1" s="9"/>
      <c r="C1" s="9"/>
    </row>
    <row r="2" spans="1:7" ht="23.25" x14ac:dyDescent="0.35">
      <c r="A2" s="51" t="s">
        <v>7</v>
      </c>
      <c r="B2" s="10"/>
      <c r="C2" s="10"/>
    </row>
    <row r="3" spans="1:7" ht="15.75" x14ac:dyDescent="0.25">
      <c r="A3" s="11"/>
      <c r="B3" s="52"/>
      <c r="C3" s="52"/>
      <c r="D3" s="13"/>
    </row>
    <row r="4" spans="1:7" ht="15.75" customHeight="1" x14ac:dyDescent="0.2">
      <c r="A4" s="34" t="s">
        <v>0</v>
      </c>
      <c r="B4" s="53" t="s">
        <v>59</v>
      </c>
      <c r="C4" s="53"/>
      <c r="D4" s="54"/>
      <c r="E4" s="53"/>
      <c r="F4" s="53"/>
    </row>
    <row r="5" spans="1:7" ht="15.75" customHeight="1" x14ac:dyDescent="0.2">
      <c r="A5" s="34" t="s">
        <v>5</v>
      </c>
      <c r="B5" s="4" t="s">
        <v>60</v>
      </c>
      <c r="C5" s="4"/>
      <c r="D5" s="4"/>
      <c r="E5" s="3"/>
      <c r="F5" s="3"/>
      <c r="G5" s="13"/>
    </row>
    <row r="6" spans="1:7" ht="15.75" customHeight="1" x14ac:dyDescent="0.2">
      <c r="A6" s="34" t="s">
        <v>1</v>
      </c>
      <c r="B6" s="4" t="s">
        <v>61</v>
      </c>
      <c r="C6" s="4"/>
      <c r="D6" s="3"/>
      <c r="E6" s="4"/>
      <c r="F6" s="4"/>
      <c r="G6" s="6"/>
    </row>
    <row r="7" spans="1:7" x14ac:dyDescent="0.2">
      <c r="A7" s="12"/>
      <c r="B7" s="12"/>
      <c r="C7" s="12"/>
      <c r="D7" s="5"/>
      <c r="G7" s="14"/>
    </row>
    <row r="8" spans="1:7" ht="15.75" x14ac:dyDescent="0.25">
      <c r="A8" s="15" t="s">
        <v>9</v>
      </c>
      <c r="B8" s="15"/>
      <c r="C8" s="15"/>
      <c r="D8" s="16"/>
    </row>
    <row r="9" spans="1:7" ht="15" x14ac:dyDescent="0.25">
      <c r="A9" s="35" t="s">
        <v>44</v>
      </c>
      <c r="B9" s="35" t="s">
        <v>54</v>
      </c>
      <c r="C9" s="35"/>
      <c r="D9" s="13"/>
      <c r="E9" s="13"/>
    </row>
    <row r="10" spans="1:7" ht="15" x14ac:dyDescent="0.25">
      <c r="A10" s="40" t="s">
        <v>48</v>
      </c>
      <c r="B10" s="36"/>
      <c r="C10" s="36"/>
      <c r="D10" s="37"/>
      <c r="E10" s="13"/>
    </row>
    <row r="11" spans="1:7" ht="15" x14ac:dyDescent="0.25">
      <c r="A11" s="38" t="s">
        <v>45</v>
      </c>
      <c r="B11" s="38" t="s">
        <v>55</v>
      </c>
      <c r="C11" s="38"/>
      <c r="D11" s="39"/>
      <c r="E11" s="39"/>
      <c r="F11" s="39"/>
    </row>
    <row r="12" spans="1:7" ht="15" x14ac:dyDescent="0.25">
      <c r="A12" s="40" t="s">
        <v>49</v>
      </c>
      <c r="B12" s="36"/>
      <c r="C12" s="36"/>
      <c r="D12" s="37"/>
      <c r="E12" s="1"/>
      <c r="F12" s="1"/>
    </row>
    <row r="13" spans="1:7" ht="15" x14ac:dyDescent="0.25">
      <c r="A13" s="38" t="s">
        <v>46</v>
      </c>
      <c r="B13" s="38" t="s">
        <v>56</v>
      </c>
      <c r="C13" s="38"/>
      <c r="D13" s="39"/>
      <c r="E13" s="39"/>
      <c r="F13" s="39"/>
    </row>
    <row r="14" spans="1:7" ht="15" x14ac:dyDescent="0.25">
      <c r="A14" s="40" t="s">
        <v>50</v>
      </c>
      <c r="B14" s="36"/>
      <c r="C14" s="36"/>
      <c r="D14" s="37"/>
      <c r="E14" s="1"/>
      <c r="F14" s="1"/>
    </row>
    <row r="15" spans="1:7" ht="15" x14ac:dyDescent="0.25">
      <c r="A15" s="38" t="s">
        <v>47</v>
      </c>
      <c r="B15" s="38" t="s">
        <v>14</v>
      </c>
      <c r="C15" s="38"/>
      <c r="D15" s="39"/>
      <c r="E15" s="39"/>
      <c r="F15" s="39"/>
    </row>
    <row r="16" spans="1:7" ht="15" x14ac:dyDescent="0.25">
      <c r="A16" s="40" t="s">
        <v>51</v>
      </c>
      <c r="B16" s="36"/>
      <c r="C16" s="36"/>
      <c r="D16" s="37"/>
      <c r="E16" s="1"/>
      <c r="F16" s="1"/>
    </row>
    <row r="17" spans="1:10" ht="12.75" customHeight="1" x14ac:dyDescent="0.25">
      <c r="A17" s="15"/>
      <c r="B17" s="15"/>
      <c r="C17" s="15"/>
    </row>
    <row r="18" spans="1:10" ht="15.75" x14ac:dyDescent="0.25">
      <c r="A18" s="15" t="s">
        <v>2</v>
      </c>
      <c r="B18" s="15"/>
      <c r="C18" s="15"/>
      <c r="E18" s="17"/>
      <c r="F18" s="17"/>
      <c r="G18" s="17"/>
      <c r="H18" s="17"/>
    </row>
    <row r="19" spans="1:10" ht="15" customHeight="1" x14ac:dyDescent="0.25">
      <c r="A19" s="18"/>
      <c r="B19" s="18"/>
      <c r="C19" s="18"/>
      <c r="D19" s="41" t="s">
        <v>8</v>
      </c>
      <c r="E19" s="26" t="s">
        <v>3</v>
      </c>
      <c r="F19" s="41" t="s">
        <v>11</v>
      </c>
      <c r="G19" s="26"/>
      <c r="H19" s="7"/>
      <c r="I19" s="7"/>
      <c r="J19" s="19"/>
    </row>
    <row r="20" spans="1:10" ht="15.75" x14ac:dyDescent="0.25">
      <c r="A20" s="11"/>
      <c r="B20" s="11"/>
      <c r="C20" s="11"/>
    </row>
    <row r="21" spans="1:10" ht="15.75" x14ac:dyDescent="0.25">
      <c r="A21" s="15" t="s">
        <v>6</v>
      </c>
      <c r="B21" s="15"/>
      <c r="C21" s="15"/>
      <c r="D21" s="11"/>
      <c r="H21" s="20"/>
    </row>
    <row r="22" spans="1:10" ht="15" customHeight="1" x14ac:dyDescent="0.2">
      <c r="D22" s="28" t="s">
        <v>27</v>
      </c>
      <c r="E22" s="27"/>
      <c r="F22" s="28" t="s">
        <v>28</v>
      </c>
      <c r="G22" s="27"/>
      <c r="H22" s="42" t="s">
        <v>29</v>
      </c>
    </row>
    <row r="23" spans="1:10" x14ac:dyDescent="0.2">
      <c r="D23" s="21"/>
      <c r="E23" s="21"/>
      <c r="F23" s="21"/>
      <c r="G23" s="21"/>
      <c r="H23" s="8"/>
    </row>
    <row r="24" spans="1:10" ht="15.75" customHeight="1" x14ac:dyDescent="0.2">
      <c r="A24" s="22" t="s">
        <v>18</v>
      </c>
      <c r="D24" s="44"/>
      <c r="E24" s="8" t="s">
        <v>3</v>
      </c>
      <c r="F24" s="46">
        <v>373</v>
      </c>
      <c r="G24" s="2" t="s">
        <v>58</v>
      </c>
      <c r="H24" s="46">
        <f t="shared" ref="H24:H31" si="0">D24*F24</f>
        <v>0</v>
      </c>
    </row>
    <row r="25" spans="1:10" ht="15.75" customHeight="1" x14ac:dyDescent="0.2">
      <c r="A25" s="22" t="s">
        <v>19</v>
      </c>
      <c r="B25" s="25" t="s">
        <v>15</v>
      </c>
      <c r="C25" s="25"/>
      <c r="D25" s="44"/>
      <c r="E25" s="8" t="s">
        <v>3</v>
      </c>
      <c r="F25" s="47">
        <f>F24*85%</f>
        <v>317.05</v>
      </c>
      <c r="G25" s="2" t="s">
        <v>4</v>
      </c>
      <c r="H25" s="47">
        <f t="shared" si="0"/>
        <v>0</v>
      </c>
    </row>
    <row r="26" spans="1:10" ht="15.75" customHeight="1" x14ac:dyDescent="0.2">
      <c r="A26" s="22" t="s">
        <v>20</v>
      </c>
      <c r="B26" s="25" t="s">
        <v>15</v>
      </c>
      <c r="C26" s="25"/>
      <c r="D26" s="44"/>
      <c r="E26" s="8" t="s">
        <v>3</v>
      </c>
      <c r="F26" s="47">
        <f>F24*85%</f>
        <v>317.05</v>
      </c>
      <c r="G26" s="2" t="s">
        <v>4</v>
      </c>
      <c r="H26" s="47">
        <f t="shared" si="0"/>
        <v>0</v>
      </c>
    </row>
    <row r="27" spans="1:10" ht="15.75" customHeight="1" x14ac:dyDescent="0.2">
      <c r="A27" s="22" t="s">
        <v>21</v>
      </c>
      <c r="B27" s="25" t="s">
        <v>53</v>
      </c>
      <c r="C27" s="25"/>
      <c r="D27" s="44"/>
      <c r="E27" s="8" t="s">
        <v>3</v>
      </c>
      <c r="F27" s="47">
        <f>F24*40%</f>
        <v>149.20000000000002</v>
      </c>
      <c r="G27" s="2" t="s">
        <v>4</v>
      </c>
      <c r="H27" s="47">
        <f t="shared" si="0"/>
        <v>0</v>
      </c>
    </row>
    <row r="28" spans="1:10" ht="15.75" customHeight="1" x14ac:dyDescent="0.2">
      <c r="A28" s="22" t="s">
        <v>22</v>
      </c>
      <c r="B28" s="25" t="s">
        <v>16</v>
      </c>
      <c r="C28" s="25"/>
      <c r="D28" s="44"/>
      <c r="E28" s="8" t="s">
        <v>3</v>
      </c>
      <c r="F28" s="47">
        <f>SUM(F24*65%)</f>
        <v>242.45000000000002</v>
      </c>
      <c r="G28" s="2" t="s">
        <v>4</v>
      </c>
      <c r="H28" s="47">
        <f t="shared" si="0"/>
        <v>0</v>
      </c>
    </row>
    <row r="29" spans="1:10" ht="15.75" customHeight="1" x14ac:dyDescent="0.2">
      <c r="A29" s="22" t="s">
        <v>23</v>
      </c>
      <c r="B29" s="25" t="s">
        <v>17</v>
      </c>
      <c r="C29" s="25"/>
      <c r="D29" s="45"/>
      <c r="E29" s="8" t="s">
        <v>3</v>
      </c>
      <c r="F29" s="48">
        <f>SUM(F24*33%)</f>
        <v>123.09</v>
      </c>
      <c r="G29" s="2" t="s">
        <v>4</v>
      </c>
      <c r="H29" s="47">
        <f t="shared" si="0"/>
        <v>0</v>
      </c>
    </row>
    <row r="30" spans="1:10" ht="15.75" customHeight="1" x14ac:dyDescent="0.2">
      <c r="A30" s="22" t="s">
        <v>25</v>
      </c>
      <c r="B30" s="25" t="s">
        <v>24</v>
      </c>
      <c r="C30" s="25"/>
      <c r="D30" s="45"/>
      <c r="E30" s="8" t="s">
        <v>3</v>
      </c>
      <c r="F30" s="48">
        <f>SUM(F24*50%)</f>
        <v>186.5</v>
      </c>
      <c r="G30" s="2" t="s">
        <v>4</v>
      </c>
      <c r="H30" s="47">
        <f t="shared" si="0"/>
        <v>0</v>
      </c>
    </row>
    <row r="31" spans="1:10" ht="15.75" customHeight="1" x14ac:dyDescent="0.2">
      <c r="A31" s="22" t="s">
        <v>26</v>
      </c>
      <c r="B31" s="25" t="s">
        <v>17</v>
      </c>
      <c r="C31" s="25"/>
      <c r="D31" s="45"/>
      <c r="E31" s="8" t="s">
        <v>3</v>
      </c>
      <c r="F31" s="48">
        <f>SUM(F24*33%)</f>
        <v>123.09</v>
      </c>
      <c r="G31" s="2" t="s">
        <v>4</v>
      </c>
      <c r="H31" s="47">
        <f t="shared" si="0"/>
        <v>0</v>
      </c>
    </row>
    <row r="32" spans="1:10" x14ac:dyDescent="0.2">
      <c r="F32" s="20"/>
      <c r="H32" s="20"/>
    </row>
    <row r="33" spans="1:8" ht="15.75" customHeight="1" x14ac:dyDescent="0.2">
      <c r="A33" s="16" t="s">
        <v>37</v>
      </c>
      <c r="D33" s="60" t="s">
        <v>31</v>
      </c>
      <c r="E33" s="60"/>
      <c r="F33" s="55" t="s">
        <v>30</v>
      </c>
      <c r="G33" s="2" t="s">
        <v>4</v>
      </c>
      <c r="H33" s="49">
        <f>SUM(H24:H31)</f>
        <v>0</v>
      </c>
    </row>
    <row r="34" spans="1:8" ht="15.75" customHeight="1" x14ac:dyDescent="0.2">
      <c r="D34" s="29" t="s">
        <v>32</v>
      </c>
      <c r="E34" s="61" t="s">
        <v>33</v>
      </c>
      <c r="F34" s="62"/>
      <c r="G34" s="2" t="s">
        <v>4</v>
      </c>
      <c r="H34" s="49">
        <f>IF(G19="X",H33*6%,0)</f>
        <v>0</v>
      </c>
    </row>
    <row r="35" spans="1:8" ht="15.75" customHeight="1" x14ac:dyDescent="0.2">
      <c r="A35" s="22" t="s">
        <v>38</v>
      </c>
      <c r="B35" s="43">
        <v>1</v>
      </c>
      <c r="C35" s="31"/>
      <c r="D35" s="29" t="s">
        <v>34</v>
      </c>
      <c r="E35" s="61" t="s">
        <v>35</v>
      </c>
      <c r="F35" s="62"/>
      <c r="G35" s="2" t="s">
        <v>4</v>
      </c>
      <c r="H35" s="49">
        <f>H33*5%</f>
        <v>0</v>
      </c>
    </row>
    <row r="36" spans="1:8" ht="15.75" customHeight="1" thickBot="1" x14ac:dyDescent="0.25">
      <c r="A36" s="22" t="s">
        <v>39</v>
      </c>
      <c r="B36" s="43">
        <v>1.1000000000000001</v>
      </c>
      <c r="C36" s="31"/>
      <c r="D36" s="29" t="s">
        <v>36</v>
      </c>
      <c r="E36" s="61" t="s">
        <v>35</v>
      </c>
      <c r="F36" s="62"/>
      <c r="G36" s="2" t="s">
        <v>4</v>
      </c>
      <c r="H36" s="49">
        <f>H33*5%</f>
        <v>0</v>
      </c>
    </row>
    <row r="37" spans="1:8" ht="15.75" customHeight="1" thickBot="1" x14ac:dyDescent="0.3">
      <c r="A37" s="22" t="s">
        <v>40</v>
      </c>
      <c r="B37" s="43">
        <v>1.1499999999999999</v>
      </c>
      <c r="C37" s="32" t="s">
        <v>42</v>
      </c>
      <c r="D37" s="29" t="s">
        <v>37</v>
      </c>
      <c r="E37" s="58">
        <v>1</v>
      </c>
      <c r="F37" s="59"/>
      <c r="G37" s="32" t="s">
        <v>42</v>
      </c>
      <c r="H37" s="56" t="s">
        <v>52</v>
      </c>
    </row>
    <row r="38" spans="1:8" ht="12.75" customHeight="1" thickBot="1" x14ac:dyDescent="0.25">
      <c r="D38" s="30"/>
      <c r="F38" s="20"/>
      <c r="H38" s="20"/>
    </row>
    <row r="39" spans="1:8" ht="15.75" thickBot="1" x14ac:dyDescent="0.3">
      <c r="B39" s="22"/>
      <c r="C39" s="22"/>
      <c r="D39" s="22" t="s">
        <v>41</v>
      </c>
      <c r="E39" s="22"/>
      <c r="F39" s="57"/>
      <c r="G39" s="22"/>
      <c r="H39" s="50">
        <f>SUM(H33+H34+H35+H36)*E37</f>
        <v>0</v>
      </c>
    </row>
    <row r="41" spans="1:8" s="24" customFormat="1" ht="13.5" x14ac:dyDescent="0.25">
      <c r="A41" s="23" t="s">
        <v>10</v>
      </c>
      <c r="B41" s="23"/>
      <c r="C41" s="23"/>
    </row>
    <row r="42" spans="1:8" s="24" customFormat="1" ht="13.5" x14ac:dyDescent="0.25">
      <c r="A42" s="23" t="s">
        <v>12</v>
      </c>
      <c r="B42" s="23"/>
      <c r="C42" s="23"/>
    </row>
    <row r="43" spans="1:8" s="24" customFormat="1" ht="13.5" x14ac:dyDescent="0.25">
      <c r="A43" s="23" t="s">
        <v>13</v>
      </c>
      <c r="B43" s="23"/>
      <c r="C43" s="23"/>
      <c r="F43" s="24" t="s">
        <v>57</v>
      </c>
    </row>
    <row r="44" spans="1:8" x14ac:dyDescent="0.2">
      <c r="A44" s="24"/>
      <c r="B44" s="24"/>
      <c r="C44" s="24"/>
      <c r="D44" s="24"/>
      <c r="E44" s="24"/>
      <c r="F44" s="24"/>
      <c r="G44" s="24"/>
      <c r="H44" s="24"/>
    </row>
  </sheetData>
  <sheetProtection password="E474" sheet="1" objects="1" scenarios="1" selectLockedCells="1"/>
  <mergeCells count="5">
    <mergeCell ref="E37:F37"/>
    <mergeCell ref="D33:E33"/>
    <mergeCell ref="E34:F34"/>
    <mergeCell ref="E35:F35"/>
    <mergeCell ref="E36:F36"/>
  </mergeCells>
  <phoneticPr fontId="0" type="noConversion"/>
  <pageMargins left="0.75" right="0.5" top="1" bottom="1" header="0.5" footer="0.5"/>
  <pageSetup orientation="portrait" horizontalDpi="4294967293" r:id="rId1"/>
  <headerFooter alignWithMargins="0">
    <oddFooter>&amp;LRE-12/07-Form-RCD-1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RLI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rro</dc:creator>
  <cp:lastModifiedBy>Atlas User</cp:lastModifiedBy>
  <cp:lastPrinted>2018-12-06T21:27:27Z</cp:lastPrinted>
  <dcterms:created xsi:type="dcterms:W3CDTF">2000-08-23T23:33:35Z</dcterms:created>
  <dcterms:modified xsi:type="dcterms:W3CDTF">2019-02-12T00:17:19Z</dcterms:modified>
</cp:coreProperties>
</file>